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730" windowHeight="11535"/>
  </bookViews>
  <sheets>
    <sheet name="Форма 1" sheetId="5" r:id="rId1"/>
    <sheet name="Коды программ" sheetId="4" r:id="rId2"/>
  </sheets>
  <externalReferences>
    <externalReference r:id="rId3"/>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9" i="5" l="1"/>
  <c r="AE19" i="5"/>
  <c r="AD19" i="5"/>
  <c r="AC19" i="5"/>
  <c r="AB19" i="5"/>
  <c r="AA19" i="5"/>
  <c r="Z19" i="5"/>
  <c r="Y19" i="5"/>
  <c r="X19" i="5"/>
  <c r="W19" i="5"/>
  <c r="V19" i="5"/>
  <c r="U19" i="5"/>
  <c r="T19" i="5"/>
  <c r="S19" i="5"/>
  <c r="R19" i="5"/>
  <c r="Q19" i="5"/>
  <c r="P19" i="5"/>
  <c r="O19" i="5"/>
  <c r="N19" i="5"/>
  <c r="M19" i="5"/>
  <c r="L19" i="5"/>
  <c r="K19" i="5"/>
  <c r="J19" i="5"/>
  <c r="I19" i="5"/>
  <c r="H19" i="5"/>
  <c r="G19" i="5"/>
  <c r="D18" i="5"/>
  <c r="D17" i="5"/>
  <c r="D16" i="5"/>
  <c r="D15" i="5"/>
  <c r="D14" i="5"/>
  <c r="AH18" i="5"/>
  <c r="AH17" i="5"/>
  <c r="AH16" i="5"/>
  <c r="AH15" i="5"/>
  <c r="AH14" i="5"/>
  <c r="D13" i="5"/>
  <c r="D12" i="5"/>
  <c r="D11" i="5"/>
  <c r="D10" i="5"/>
  <c r="D9" i="5"/>
  <c r="F1" i="5" l="1"/>
  <c r="AH13" i="5"/>
  <c r="AH12" i="5"/>
  <c r="AH11" i="5"/>
  <c r="AH10" i="5"/>
  <c r="AH9" i="5"/>
</calcChain>
</file>

<file path=xl/sharedStrings.xml><?xml version="1.0" encoding="utf-8"?>
<sst xmlns="http://schemas.openxmlformats.org/spreadsheetml/2006/main" count="1394" uniqueCount="1349">
  <si>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</si>
  <si>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</si>
  <si>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</si>
  <si>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</si>
  <si>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</si>
  <si>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</si>
  <si>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</si>
  <si>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</si>
  <si>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</si>
  <si>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</si>
  <si>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</si>
  <si>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</si>
  <si>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</si>
  <si>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</si>
  <si>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</si>
  <si>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</si>
  <si>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</si>
  <si>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</si>
  <si>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</si>
  <si>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</si>
  <si>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</si>
  <si>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</si>
  <si>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</si>
  <si>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</si>
  <si>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</si>
  <si>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</si>
  <si>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</si>
  <si>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</si>
  <si>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</si>
  <si>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</si>
  <si>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</si>
  <si>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</si>
  <si>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</si>
  <si>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</si>
  <si>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</si>
  <si>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</si>
  <si>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</si>
  <si>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</si>
  <si>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</si>
  <si>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</si>
  <si>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</si>
  <si>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</si>
  <si>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</si>
  <si>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</si>
  <si>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</si>
  <si>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</si>
  <si>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</si>
  <si>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</si>
  <si>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</si>
  <si>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</si>
  <si>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</si>
  <si>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</si>
  <si>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</si>
  <si>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</si>
  <si>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</si>
  <si>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</si>
  <si>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</si>
  <si>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</si>
  <si>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</si>
  <si>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</si>
  <si>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</si>
  <si>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</si>
  <si>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</si>
  <si>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</si>
  <si>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</si>
  <si>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</si>
  <si>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</si>
  <si>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</si>
  <si>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</si>
  <si>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</si>
  <si>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</si>
  <si>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</si>
  <si>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</si>
  <si>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</si>
  <si>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</si>
  <si>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</si>
  <si>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</si>
  <si>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</si>
  <si>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</si>
  <si>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</si>
  <si>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</si>
  <si>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</si>
  <si>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</si>
  <si>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</si>
  <si>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</si>
  <si>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</si>
  <si>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</si>
  <si>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</si>
  <si>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</si>
  <si>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</si>
  <si>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</si>
  <si>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</si>
  <si>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</si>
  <si>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</si>
  <si>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</si>
  <si>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</si>
  <si>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</si>
  <si>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</si>
  <si>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</si>
  <si>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</si>
  <si>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</si>
  <si>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</si>
  <si>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</si>
  <si>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</si>
  <si>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</si>
  <si>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</si>
  <si>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</si>
  <si>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</si>
  <si>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</si>
  <si>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</si>
  <si>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</si>
  <si>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</si>
  <si>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</si>
  <si>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</si>
  <si>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</si>
  <si>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</si>
  <si>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</si>
  <si>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</si>
  <si>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</si>
  <si>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</si>
  <si>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</si>
  <si>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</si>
  <si>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</si>
  <si>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</si>
  <si>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</si>
  <si>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</si>
  <si>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</si>
  <si>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</si>
  <si>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</si>
  <si>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</si>
  <si>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</si>
  <si>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</si>
  <si>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</si>
  <si>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</si>
  <si>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</si>
  <si>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</si>
  <si>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</si>
  <si>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</si>
  <si>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</si>
  <si>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</si>
  <si>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</si>
  <si>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</si>
  <si>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</si>
  <si>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</si>
  <si>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</si>
  <si>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</si>
  <si>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</si>
  <si>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</si>
  <si>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</si>
  <si>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</si>
  <si>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</si>
  <si>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</si>
  <si>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</si>
  <si>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</si>
  <si>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</si>
  <si>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</si>
  <si>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</si>
  <si>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</si>
  <si>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</si>
  <si>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</si>
  <si>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</si>
  <si>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</si>
  <si>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</si>
  <si>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</si>
  <si>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</si>
  <si>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</si>
  <si>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</si>
  <si>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</si>
  <si>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</si>
  <si>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</si>
  <si>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</si>
  <si>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</si>
  <si>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</si>
  <si>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</si>
  <si>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</si>
  <si>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</si>
  <si>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</si>
  <si>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</si>
  <si>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</si>
  <si>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</si>
  <si>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</si>
  <si>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</si>
  <si>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</si>
  <si>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</si>
  <si>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</si>
  <si>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</si>
  <si>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</si>
  <si>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</si>
  <si>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</si>
  <si>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</si>
  <si>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</si>
  <si>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</si>
  <si>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</si>
  <si>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</si>
  <si>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</si>
  <si>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</si>
  <si>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</si>
  <si>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</si>
  <si>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</si>
  <si>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</si>
  <si>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</si>
  <si>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</si>
  <si>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</si>
  <si>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</si>
  <si>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</si>
  <si>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</si>
  <si>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</si>
  <si>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</si>
  <si>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</si>
  <si>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</si>
  <si>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</si>
  <si>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</si>
  <si>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</si>
  <si>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</si>
  <si>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</si>
  <si>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</si>
  <si>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</si>
  <si>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</si>
  <si>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</si>
  <si>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</si>
  <si>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</si>
  <si>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</si>
  <si>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</si>
  <si>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</si>
  <si>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</si>
  <si>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</si>
  <si>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</si>
  <si>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</si>
  <si>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</si>
  <si>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</si>
  <si>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</si>
  <si>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</si>
  <si>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</si>
  <si>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</si>
  <si>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</si>
  <si>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</si>
  <si>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</si>
  <si>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</si>
  <si>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</si>
  <si>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</si>
  <si>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</si>
  <si>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</si>
  <si>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</si>
  <si>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</si>
  <si>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</si>
  <si>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</si>
  <si>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</si>
  <si>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</si>
  <si>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</si>
  <si>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</si>
  <si>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</si>
  <si>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</si>
  <si>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</si>
  <si>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</si>
  <si>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</si>
  <si>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</si>
  <si>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</si>
  <si>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</si>
  <si>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</si>
  <si>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</si>
  <si>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</si>
  <si>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</si>
  <si>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</si>
  <si>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</si>
  <si>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</si>
  <si>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</si>
  <si>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</si>
  <si>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</si>
  <si>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</si>
  <si>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</si>
  <si>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</si>
  <si>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</si>
  <si>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</si>
  <si>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</si>
  <si>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</si>
  <si>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</si>
  <si>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</si>
  <si>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</si>
  <si>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</si>
  <si>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</si>
  <si>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</si>
  <si>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</si>
  <si>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</si>
  <si>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</si>
  <si>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</si>
  <si>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</si>
  <si>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</si>
  <si>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</si>
  <si>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</si>
  <si>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</si>
  <si>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</si>
  <si>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</si>
  <si>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</si>
  <si>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</si>
  <si>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</si>
  <si>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</si>
  <si>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</si>
  <si>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</si>
  <si>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</si>
  <si>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</si>
  <si>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</si>
  <si>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</si>
  <si>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</si>
  <si>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</si>
  <si>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</si>
  <si>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</si>
  <si>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</si>
  <si>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</si>
  <si>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</si>
  <si>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</si>
  <si>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</si>
  <si>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</si>
  <si>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</si>
  <si>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</si>
  <si>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</si>
  <si>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</si>
  <si>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</si>
  <si>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</si>
  <si>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</si>
  <si>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</si>
  <si>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</si>
  <si>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</si>
  <si>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</si>
  <si>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</si>
  <si>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</si>
  <si>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</si>
  <si>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</si>
  <si>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</si>
  <si>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</si>
  <si>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</si>
  <si>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</si>
  <si>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</si>
  <si>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</si>
  <si>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</si>
  <si>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</si>
  <si>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</si>
  <si>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</si>
  <si>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</si>
  <si>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</si>
  <si>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</si>
  <si>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</si>
  <si>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</si>
  <si>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</si>
  <si>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</si>
  <si>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</si>
  <si>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</si>
  <si>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</si>
  <si>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</si>
  <si>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</si>
  <si>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</si>
  <si>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</si>
  <si>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</si>
  <si>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</si>
  <si>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</si>
  <si>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</si>
  <si>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</si>
  <si>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</si>
  <si>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</si>
  <si>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</si>
  <si>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</si>
  <si>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</si>
  <si>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</si>
  <si>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</si>
  <si>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</si>
  <si>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</si>
  <si>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</si>
  <si>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</si>
  <si>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</si>
  <si>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</si>
  <si>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</si>
  <si>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</si>
  <si>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</si>
  <si>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</si>
  <si>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</si>
  <si>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</si>
  <si>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</si>
  <si>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</si>
  <si>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</si>
  <si>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</si>
  <si>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</si>
  <si>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</si>
  <si>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</si>
  <si>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</si>
  <si>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</si>
  <si>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</si>
  <si>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</si>
  <si>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</si>
  <si>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</si>
  <si>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</si>
  <si>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</si>
  <si>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</si>
  <si>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</si>
  <si>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</si>
  <si>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</si>
  <si>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</si>
  <si>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</si>
  <si>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</si>
  <si>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</si>
  <si>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</si>
  <si>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</si>
  <si>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</si>
  <si>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</si>
  <si>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</si>
  <si>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</si>
  <si>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</si>
  <si>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</si>
  <si>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</si>
  <si>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</si>
  <si>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</si>
  <si>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</si>
  <si>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</si>
  <si>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</si>
  <si>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</si>
  <si>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</si>
  <si>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</si>
  <si>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</si>
  <si>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</si>
  <si>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</si>
  <si>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</si>
  <si>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</si>
  <si>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</si>
  <si>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</si>
  <si>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</si>
  <si>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</si>
  <si>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</si>
  <si>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</si>
  <si>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</si>
  <si>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</si>
  <si>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</si>
  <si>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</si>
  <si>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</si>
  <si>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</si>
  <si>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</si>
  <si>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</si>
  <si>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</si>
  <si>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</si>
  <si>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</si>
  <si>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</si>
  <si>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</si>
  <si>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</si>
  <si>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</si>
  <si>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</si>
  <si>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</si>
  <si>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</si>
  <si>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</si>
  <si>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</si>
  <si>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</si>
  <si>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</si>
  <si>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</si>
  <si>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</si>
  <si>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</si>
  <si>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</si>
  <si>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</si>
  <si>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</si>
  <si>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</si>
  <si>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</si>
  <si>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</si>
  <si>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</si>
  <si>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</si>
  <si>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</si>
  <si>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</si>
  <si>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</si>
  <si>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</si>
  <si>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</si>
  <si>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</si>
  <si>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</si>
  <si>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</si>
  <si>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</si>
  <si>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</si>
  <si>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</si>
  <si>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</si>
  <si>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</si>
  <si>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</si>
  <si>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</si>
  <si>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</si>
  <si>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</si>
  <si>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</si>
  <si>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</si>
  <si>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</si>
  <si>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</si>
  <si>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</si>
  <si>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</si>
  <si>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</si>
  <si>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</si>
  <si>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</si>
  <si>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</si>
  <si>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</si>
  <si>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</si>
  <si>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</si>
  <si>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</si>
  <si>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</si>
  <si>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</si>
  <si>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</si>
  <si>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</si>
  <si>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</si>
  <si>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</si>
  <si>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</si>
  <si>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</si>
  <si>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</si>
  <si>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</si>
  <si>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</si>
  <si>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</si>
  <si>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</si>
  <si>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</si>
  <si>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</si>
  <si>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</si>
  <si>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</si>
  <si>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</si>
  <si>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</si>
  <si>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</si>
  <si>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</si>
  <si>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</si>
  <si>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</si>
  <si>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</si>
  <si>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</si>
  <si>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</si>
  <si>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</si>
  <si>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</si>
  <si>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</si>
  <si>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</si>
  <si>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</si>
  <si>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</si>
  <si>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</si>
  <si>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</si>
  <si>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</si>
  <si>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</si>
  <si>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</si>
  <si>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</si>
  <si>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</si>
  <si>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</si>
  <si>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</si>
  <si>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</si>
  <si>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</si>
  <si>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</si>
  <si>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</si>
  <si>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</si>
  <si>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</si>
  <si>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</si>
  <si>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</si>
  <si>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</si>
  <si>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</si>
  <si>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</si>
  <si>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</si>
  <si>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</si>
  <si>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</si>
  <si>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</si>
  <si>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</si>
  <si>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</si>
  <si>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</si>
  <si>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</si>
  <si>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</si>
  <si>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</si>
  <si>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</si>
  <si>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</si>
  <si>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</si>
  <si>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</si>
  <si>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</si>
  <si>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</si>
  <si>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</si>
  <si>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</si>
  <si>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</si>
  <si>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</si>
  <si>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</si>
  <si>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</si>
  <si>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</si>
  <si>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</si>
  <si>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</si>
  <si>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</si>
  <si>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</si>
  <si>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</si>
  <si>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</si>
  <si>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</si>
  <si>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</si>
  <si>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</si>
  <si>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</si>
  <si>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</si>
  <si>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</si>
  <si>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</si>
  <si>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</si>
  <si>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</si>
  <si>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</si>
  <si>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</si>
  <si>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</si>
  <si>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</si>
  <si>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</si>
  <si>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</si>
  <si>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</si>
  <si>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</si>
  <si>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</si>
  <si>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</si>
  <si>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</si>
  <si>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</si>
  <si>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</si>
  <si>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</si>
  <si>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</si>
  <si>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</si>
  <si>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</si>
  <si>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</si>
  <si>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</si>
  <si>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</si>
  <si>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</si>
  <si>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</si>
  <si>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</si>
  <si>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</si>
  <si>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</si>
  <si>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</si>
  <si>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</si>
  <si>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</si>
  <si>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</si>
  <si>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</si>
  <si>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</si>
  <si>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</si>
  <si>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</si>
  <si>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</si>
  <si>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</si>
  <si>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</si>
  <si>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</si>
  <si>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</si>
  <si>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</si>
  <si>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</si>
  <si>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</si>
  <si>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</si>
  <si>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</si>
  <si>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</si>
  <si>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</si>
  <si>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</si>
  <si>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</si>
  <si>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</si>
  <si>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</si>
  <si>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</si>
  <si>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</si>
  <si>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</si>
  <si>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</si>
  <si>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</si>
  <si>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</si>
  <si>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</si>
  <si>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</si>
  <si>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</si>
  <si>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</si>
  <si>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</si>
  <si>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</si>
  <si>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</si>
  <si>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</si>
  <si>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</si>
  <si>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</si>
  <si>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</si>
  <si>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</si>
  <si>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</si>
  <si>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</si>
  <si>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</si>
  <si>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</si>
  <si>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</si>
  <si>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</si>
  <si>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</si>
  <si>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</si>
  <si>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</si>
  <si>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</si>
  <si>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</si>
  <si>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</si>
  <si>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</si>
  <si>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</si>
  <si>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</si>
  <si>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</si>
  <si>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</si>
  <si>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</si>
  <si>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</si>
  <si>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</si>
  <si>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</si>
  <si>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</si>
  <si>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</si>
  <si>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</si>
  <si>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</si>
  <si>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</si>
  <si>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</si>
  <si>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</si>
  <si>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</si>
  <si>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</si>
  <si>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</si>
  <si>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</si>
  <si>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</si>
  <si>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</si>
  <si>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</si>
  <si>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</si>
  <si>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</si>
  <si>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</si>
  <si>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</si>
  <si>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</si>
  <si>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</si>
  <si>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</si>
  <si>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</si>
  <si>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</si>
  <si>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</si>
  <si>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</si>
  <si>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</si>
  <si>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</si>
  <si>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</si>
  <si>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</si>
  <si>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</si>
  <si>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</si>
  <si>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</si>
  <si>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</si>
  <si>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</si>
  <si>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</si>
  <si>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</si>
  <si>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</si>
  <si>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</si>
  <si>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</si>
  <si>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</si>
  <si>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</si>
  <si>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</si>
  <si>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</si>
  <si>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</si>
  <si>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</si>
  <si>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</si>
  <si>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</si>
  <si>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</si>
  <si>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</si>
  <si>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</si>
  <si>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</si>
  <si>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</si>
  <si>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</si>
  <si>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</si>
  <si>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</si>
  <si>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</si>
  <si>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</si>
  <si>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</si>
  <si>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</si>
  <si>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</si>
  <si>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</si>
  <si>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</si>
  <si>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</si>
  <si>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</si>
  <si>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</si>
  <si>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</si>
  <si>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</si>
  <si>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</si>
  <si>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</si>
  <si>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</si>
  <si>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</si>
  <si>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</si>
  <si>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</si>
  <si>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</si>
  <si>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</si>
  <si>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</si>
  <si>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</si>
  <si>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</si>
  <si>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</si>
  <si>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</si>
  <si>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</si>
  <si>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</si>
  <si>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</si>
  <si>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</si>
  <si>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</si>
  <si>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</si>
  <si>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</si>
  <si>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</si>
  <si>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</si>
  <si>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</si>
  <si>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</si>
  <si>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</si>
  <si>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</si>
  <si>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</si>
  <si>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</si>
  <si>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</si>
  <si>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</si>
  <si>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</si>
  <si>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</si>
  <si>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</si>
  <si>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</si>
  <si>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</si>
  <si>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</si>
  <si>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</si>
  <si>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</si>
  <si>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</si>
  <si>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</si>
  <si>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</si>
  <si>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</si>
  <si>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</si>
  <si>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</si>
  <si>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</si>
  <si>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</si>
  <si>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</si>
  <si>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</si>
  <si>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</si>
  <si>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</si>
  <si>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</si>
  <si>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</si>
  <si>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</si>
  <si>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</si>
  <si>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</si>
  <si>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</si>
  <si>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</si>
  <si>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</si>
  <si>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</si>
  <si>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</si>
  <si>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</si>
  <si>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</si>
  <si>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</si>
  <si>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</si>
  <si>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</si>
  <si>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</si>
  <si>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</si>
  <si>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</si>
  <si>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</si>
  <si>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</si>
  <si>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</si>
  <si>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</si>
  <si>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</si>
  <si>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</si>
  <si>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</si>
  <si>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</si>
  <si>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</si>
  <si>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</si>
  <si>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</si>
  <si>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</si>
  <si>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</si>
  <si>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</si>
  <si>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</si>
  <si>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</si>
  <si>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</si>
  <si>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</si>
  <si>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</si>
  <si>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</si>
  <si>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</si>
  <si>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</si>
  <si>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</si>
  <si>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</si>
  <si>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</si>
  <si>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</si>
  <si>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</si>
  <si>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</si>
  <si>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</si>
  <si>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</si>
  <si>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</si>
  <si>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</si>
  <si>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</si>
  <si>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</si>
  <si>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</si>
  <si>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</si>
  <si>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</si>
  <si>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</si>
  <si>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</si>
  <si>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</si>
  <si>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</si>
  <si>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</si>
  <si>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</si>
  <si>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</si>
  <si>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</si>
  <si>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</si>
  <si>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</si>
  <si>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</si>
  <si>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</si>
  <si>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</si>
  <si>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</si>
  <si>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</si>
  <si>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</si>
  <si>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</si>
  <si>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</si>
  <si>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</si>
  <si>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</si>
  <si>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</si>
  <si>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</si>
  <si>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</si>
  <si>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</si>
  <si>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</si>
  <si>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</si>
  <si>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</si>
  <si>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</si>
  <si>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</si>
  <si>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</si>
  <si>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</si>
  <si>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</si>
  <si>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</si>
  <si>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</si>
  <si>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</si>
  <si>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</si>
  <si>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</si>
  <si>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</si>
  <si>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</si>
  <si>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</si>
  <si>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</si>
  <si>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</si>
  <si>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</si>
  <si>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</si>
  <si>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</si>
  <si>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</si>
  <si>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</si>
  <si>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</si>
  <si>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</si>
  <si>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</si>
  <si>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</si>
  <si>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</si>
  <si>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</si>
  <si>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</si>
  <si>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</si>
  <si>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</si>
  <si>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</si>
  <si>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</si>
  <si>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</si>
  <si>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</si>
  <si>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</si>
  <si>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</si>
  <si>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</si>
  <si>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</si>
  <si>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</si>
  <si>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</si>
  <si>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</si>
  <si>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</si>
  <si>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</si>
  <si>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</si>
  <si>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</si>
  <si>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</si>
  <si>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</si>
  <si>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</si>
  <si>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</si>
  <si>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</si>
  <si>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</si>
  <si>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</si>
  <si>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</si>
  <si>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</si>
  <si>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</si>
  <si>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</si>
  <si>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</si>
  <si>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</si>
  <si>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</si>
  <si>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</si>
  <si>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</si>
  <si>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</si>
  <si>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</si>
  <si>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</si>
  <si>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</si>
  <si>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</si>
  <si>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</si>
  <si>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</si>
  <si>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</si>
  <si>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</si>
  <si>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</si>
  <si>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</si>
  <si>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</si>
  <si>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</si>
  <si>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</si>
  <si>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</si>
  <si>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</si>
  <si>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</si>
  <si>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</si>
  <si>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</si>
  <si>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</si>
  <si>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</si>
  <si>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</si>
  <si>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</si>
  <si>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</si>
  <si>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</si>
  <si>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</si>
  <si>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</si>
  <si>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</si>
  <si>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</si>
  <si>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</si>
  <si>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</si>
  <si>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</si>
  <si>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</si>
  <si>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</si>
  <si>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</si>
  <si>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</si>
  <si>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</si>
  <si>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</si>
  <si>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</si>
  <si>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</si>
  <si>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</si>
  <si>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</si>
  <si>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</si>
  <si>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</si>
  <si>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</si>
  <si>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</si>
  <si>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</si>
  <si>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</si>
  <si>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</si>
  <si>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</si>
  <si>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</si>
  <si>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</si>
  <si>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</si>
  <si>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</si>
  <si>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</si>
  <si>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</si>
  <si>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</si>
  <si>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</si>
  <si>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</si>
  <si>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</si>
  <si>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</si>
  <si>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</si>
  <si>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</si>
  <si>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</si>
  <si>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</si>
  <si>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</si>
  <si>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</si>
  <si>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</si>
  <si>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</si>
  <si>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</si>
  <si>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</si>
  <si>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</si>
  <si>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</si>
  <si>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</si>
  <si>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</si>
  <si>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</si>
  <si>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</si>
  <si>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</si>
  <si>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</si>
  <si>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</si>
  <si>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</si>
  <si>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</si>
  <si>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</si>
  <si>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</si>
  <si>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</si>
  <si>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</si>
  <si>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</si>
  <si>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</si>
  <si>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</si>
  <si>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</si>
  <si>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</si>
  <si>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</si>
  <si>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</si>
  <si>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</si>
  <si>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</si>
  <si>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</si>
  <si>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</si>
  <si>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</si>
  <si>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</si>
  <si>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</si>
  <si>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</si>
  <si>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</si>
  <si>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</si>
  <si>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</si>
  <si>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</si>
  <si>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</si>
  <si>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</si>
  <si>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</si>
  <si>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</si>
  <si>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</si>
  <si>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</si>
  <si>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</si>
  <si>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</si>
  <si>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</si>
  <si>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</si>
  <si>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</si>
  <si>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</si>
  <si>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</si>
  <si>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</si>
  <si>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</si>
  <si>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</si>
  <si>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</si>
  <si>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</si>
  <si>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</si>
  <si>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</si>
  <si>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</si>
  <si>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</si>
  <si>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</si>
  <si>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</si>
  <si>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</si>
  <si>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</si>
  <si>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</si>
  <si>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</si>
  <si>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</si>
  <si>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</si>
  <si>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</si>
  <si>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</si>
  <si>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</si>
  <si>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</si>
  <si>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</si>
  <si>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</si>
  <si>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</si>
  <si>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</si>
  <si>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</si>
  <si>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</si>
  <si>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</si>
  <si>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</si>
  <si>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</si>
  <si>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</si>
  <si>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</si>
  <si>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</si>
  <si>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</si>
  <si>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</si>
  <si>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</si>
  <si>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</si>
  <si>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</si>
  <si>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</si>
  <si>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</si>
  <si>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</si>
  <si>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</si>
  <si>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</si>
  <si>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</si>
  <si>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</si>
  <si>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</si>
  <si>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</si>
  <si>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</si>
  <si>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</si>
  <si>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</si>
  <si>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</si>
  <si>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</si>
  <si>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</si>
  <si>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</si>
  <si>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</si>
  <si>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</si>
  <si>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</si>
  <si>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</si>
  <si>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</si>
  <si>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</si>
  <si>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</si>
  <si>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</si>
  <si>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</si>
  <si>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</si>
  <si>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</si>
  <si>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</si>
  <si>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</si>
  <si>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</si>
  <si>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</si>
  <si>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</si>
  <si>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</si>
  <si>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</si>
  <si>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</si>
  <si>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</si>
  <si>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</si>
  <si>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</si>
  <si>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</si>
  <si>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</si>
  <si>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</si>
  <si>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</si>
  <si>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</si>
  <si>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</si>
  <si>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</si>
  <si>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</si>
  <si>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</si>
  <si>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</si>
  <si>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</si>
  <si>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</si>
  <si>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</si>
  <si>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</si>
  <si>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</si>
  <si>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</si>
  <si>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</si>
  <si>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</si>
  <si>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</si>
  <si>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</si>
  <si>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</si>
  <si>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</si>
  <si>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</si>
  <si>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</si>
  <si>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</si>
  <si>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</si>
  <si>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</si>
  <si>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</si>
  <si>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</si>
  <si>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</si>
  <si>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</si>
  <si>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</si>
  <si>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</si>
  <si>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</si>
  <si>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</si>
  <si>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</si>
  <si>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</si>
  <si>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</si>
  <si>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</si>
  <si>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</si>
  <si>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</si>
  <si>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</si>
  <si>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</si>
  <si>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</si>
  <si>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</si>
  <si>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</si>
  <si>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</si>
  <si>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</si>
  <si>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</si>
  <si>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</si>
  <si>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</si>
  <si>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</si>
  <si>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</si>
  <si>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</si>
  <si>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</si>
  <si>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</si>
  <si>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</si>
  <si>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</si>
  <si>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</si>
  <si>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</si>
  <si>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</si>
  <si>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</si>
  <si>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</si>
  <si>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</si>
  <si>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</si>
  <si>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</si>
  <si>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</si>
  <si>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</si>
  <si>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</si>
  <si>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</si>
  <si>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</si>
  <si>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</si>
  <si>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</si>
  <si>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</si>
  <si>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</si>
  <si>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</si>
  <si>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</si>
  <si>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</si>
  <si>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</si>
  <si>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</si>
  <si>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</si>
  <si>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</si>
  <si>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</si>
  <si>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</si>
  <si>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</si>
  <si>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</si>
  <si>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</si>
  <si>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</si>
  <si>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</si>
  <si>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</si>
  <si>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</si>
  <si>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</si>
  <si>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</si>
  <si>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</si>
  <si>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</si>
  <si>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</si>
  <si>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</si>
  <si>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</si>
  <si>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</si>
  <si>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</si>
  <si>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</si>
  <si>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</si>
  <si>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</si>
  <si>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</si>
  <si>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</si>
  <si>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</si>
  <si>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</si>
  <si>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</si>
  <si>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</si>
  <si>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</si>
  <si>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</si>
  <si>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</si>
  <si>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</si>
  <si>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</si>
  <si>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</si>
  <si>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</si>
  <si>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</si>
  <si>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</si>
  <si>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</si>
  <si>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</si>
  <si>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</si>
  <si>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</si>
  <si>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</si>
  <si>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</si>
  <si>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</si>
  <si>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</si>
  <si>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</si>
  <si>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</si>
  <si>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</si>
  <si>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</si>
  <si>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</si>
  <si>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</si>
  <si>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</si>
  <si>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</si>
  <si>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</si>
  <si>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</si>
  <si>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</si>
  <si>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</si>
  <si>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</si>
  <si>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</si>
  <si>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</si>
  <si>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</si>
  <si>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</si>
  <si>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</si>
  <si>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</si>
  <si>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</si>
  <si>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</si>
  <si>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</si>
  <si>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</si>
  <si>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</si>
  <si>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</si>
  <si>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</si>
  <si>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</si>
  <si>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</si>
  <si>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</si>
  <si>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</si>
  <si>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</si>
  <si>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</si>
  <si>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</si>
  <si>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</si>
  <si>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</si>
  <si>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</si>
  <si>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</si>
  <si>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</si>
  <si>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</si>
  <si>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</si>
  <si>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</si>
  <si>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</si>
  <si>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</si>
  <si>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</si>
  <si>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</si>
  <si>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</si>
  <si>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</si>
  <si>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</si>
  <si>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</si>
  <si>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</si>
  <si>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</si>
  <si>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</si>
  <si>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</si>
  <si>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</si>
  <si>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</si>
  <si>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</si>
  <si>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</si>
  <si>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</si>
  <si>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</si>
  <si>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</si>
  <si>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</si>
  <si>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</si>
  <si>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</si>
  <si>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</si>
  <si>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</si>
  <si>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</si>
  <si>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</si>
  <si>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</si>
  <si>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</si>
  <si>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</si>
  <si>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</si>
  <si>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</si>
  <si>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</si>
  <si>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</si>
  <si>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</si>
  <si>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</si>
  <si>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</si>
  <si>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</si>
  <si>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</si>
  <si>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</si>
  <si>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</si>
  <si>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</si>
  <si>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</si>
  <si>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</si>
  <si>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</si>
  <si>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</si>
  <si>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</si>
  <si>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</si>
  <si>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</si>
  <si>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</si>
  <si>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</si>
  <si>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</si>
  <si>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</si>
  <si>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</si>
  <si>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</si>
  <si>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</si>
  <si>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итого:</t>
  </si>
  <si>
    <t>Приволжский</t>
  </si>
  <si>
    <t>Муравьева Светлана Алексеевна</t>
  </si>
  <si>
    <t>Руководитель ЦСТВ</t>
  </si>
  <si>
    <t>vlt52sm@mail.ru</t>
  </si>
  <si>
    <t>Суммарный выпуск 
(человек)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</si>
</sst>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9.35"/>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alignment vertical="top"/>
      <protection locked="0"/>
    </xf>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1" xfId="1" applyFont="1" applyBorder="1" applyAlignment="1">
      <alignment vertical="top" wrapText="1"/>
    </xf>
    <xf numFmtId="0" fontId="15" fillId="0" borderId="1" xfId="2" applyBorder="1" applyAlignment="1" applyProtection="1">
      <alignment horizont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87;&#1082;/Downloads/Forma_Obnovliennaia_viersiia_%20&#1043;&#1041;&#1055;&#1054;&#1059;%20&#1042;&#1051;&#1040;&#1058;&#1058;%20&#1080;&#1089;&#1087;&#108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t52sm@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tabSelected="1" topLeftCell="A12" zoomScale="72" zoomScaleNormal="72" workbookViewId="0">
      <selection activeCell="G5" sqref="G5:G7"/>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6">
        <f>MATCH("01",E9:E18,0)</f>
        <v>1</v>
      </c>
      <c r="AH1" s="23" t="s">
        <v>1337</v>
      </c>
    </row>
    <row r="2" spans="1:34" ht="20.25" x14ac:dyDescent="0.3">
      <c r="A2" s="9"/>
    </row>
    <row r="3" spans="1:34" ht="192.95" customHeight="1" x14ac:dyDescent="0.3">
      <c r="A3" s="31" t="s">
        <v>1342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5" spans="1:34" s="3" customFormat="1" ht="42.75" customHeight="1" x14ac:dyDescent="0.25">
      <c r="A5" s="34" t="s">
        <v>1323</v>
      </c>
      <c r="B5" s="34" t="s">
        <v>1341</v>
      </c>
      <c r="C5" s="34" t="s">
        <v>1326</v>
      </c>
      <c r="D5" s="34" t="s">
        <v>1324</v>
      </c>
      <c r="E5" s="34" t="s">
        <v>8</v>
      </c>
      <c r="F5" s="34" t="s">
        <v>1325</v>
      </c>
      <c r="G5" s="36" t="s">
        <v>1348</v>
      </c>
      <c r="H5" s="38" t="s">
        <v>1340</v>
      </c>
      <c r="I5" s="39"/>
      <c r="J5" s="39"/>
      <c r="K5" s="39"/>
      <c r="L5" s="39"/>
      <c r="M5" s="39"/>
      <c r="N5" s="39"/>
      <c r="O5" s="39"/>
      <c r="P5" s="39"/>
      <c r="Q5" s="39"/>
      <c r="R5" s="39"/>
      <c r="S5" s="39"/>
      <c r="T5" s="39"/>
      <c r="U5" s="39"/>
      <c r="V5" s="39"/>
      <c r="W5" s="39"/>
      <c r="X5" s="39"/>
      <c r="Y5" s="39"/>
      <c r="Z5" s="39"/>
      <c r="AA5" s="39"/>
      <c r="AB5" s="39"/>
      <c r="AC5" s="39"/>
      <c r="AD5" s="39"/>
      <c r="AE5" s="39"/>
      <c r="AF5" s="52"/>
      <c r="AG5" s="32" t="s">
        <v>1336</v>
      </c>
      <c r="AH5" s="49" t="s">
        <v>1327</v>
      </c>
    </row>
    <row r="6" spans="1:34" s="3" customFormat="1" ht="51.75" customHeight="1" x14ac:dyDescent="0.25">
      <c r="A6" s="35"/>
      <c r="B6" s="35"/>
      <c r="C6" s="35"/>
      <c r="D6" s="35"/>
      <c r="E6" s="35"/>
      <c r="F6" s="35"/>
      <c r="G6" s="36"/>
      <c r="H6" s="43" t="s">
        <v>9</v>
      </c>
      <c r="I6" s="44"/>
      <c r="J6" s="44"/>
      <c r="K6" s="44"/>
      <c r="L6" s="44"/>
      <c r="M6" s="45"/>
      <c r="N6" s="40" t="s">
        <v>730</v>
      </c>
      <c r="O6" s="41"/>
      <c r="P6" s="42"/>
      <c r="Q6" s="40" t="s">
        <v>735</v>
      </c>
      <c r="R6" s="41"/>
      <c r="S6" s="41"/>
      <c r="T6" s="42"/>
      <c r="U6" s="43" t="s">
        <v>733</v>
      </c>
      <c r="V6" s="44"/>
      <c r="W6" s="44"/>
      <c r="X6" s="44"/>
      <c r="Y6" s="44"/>
      <c r="Z6" s="45"/>
      <c r="AA6" s="38" t="s">
        <v>1338</v>
      </c>
      <c r="AB6" s="39"/>
      <c r="AC6" s="39"/>
      <c r="AD6" s="39"/>
      <c r="AE6" s="39"/>
      <c r="AF6" s="39"/>
      <c r="AG6" s="33"/>
      <c r="AH6" s="49"/>
    </row>
    <row r="7" spans="1:34" s="4" customFormat="1" ht="255.75" customHeight="1" x14ac:dyDescent="0.25">
      <c r="A7" s="35"/>
      <c r="B7" s="35"/>
      <c r="C7" s="35"/>
      <c r="D7" s="51"/>
      <c r="E7" s="35"/>
      <c r="F7" s="35"/>
      <c r="G7" s="37"/>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33"/>
      <c r="AH7" s="49"/>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5" t="s">
        <v>1344</v>
      </c>
      <c r="B9" s="25" t="s">
        <v>630</v>
      </c>
      <c r="C9" s="16" t="s">
        <v>351</v>
      </c>
      <c r="D9" s="25" t="str">
        <f>VLOOKUP(C9,'[1]Коды программ'!$A$2:$B$578,2,FALSE)</f>
        <v>Техническое обслуживание и ремонт автомобильного транспорта</v>
      </c>
      <c r="E9" s="6" t="s">
        <v>10</v>
      </c>
      <c r="F9" s="27" t="s">
        <v>721</v>
      </c>
      <c r="G9" s="7">
        <v>21</v>
      </c>
      <c r="H9" s="7">
        <v>9</v>
      </c>
      <c r="I9" s="7">
        <v>3</v>
      </c>
      <c r="J9" s="7">
        <v>0</v>
      </c>
      <c r="K9" s="7">
        <v>0</v>
      </c>
      <c r="L9" s="7">
        <v>0</v>
      </c>
      <c r="M9" s="7">
        <v>0</v>
      </c>
      <c r="N9" s="7">
        <v>1</v>
      </c>
      <c r="O9" s="7">
        <v>3</v>
      </c>
      <c r="P9" s="7">
        <v>0</v>
      </c>
      <c r="Q9" s="7">
        <v>3</v>
      </c>
      <c r="R9" s="7">
        <v>0</v>
      </c>
      <c r="S9" s="7">
        <v>0</v>
      </c>
      <c r="T9" s="7">
        <v>0</v>
      </c>
      <c r="U9" s="7">
        <v>2</v>
      </c>
      <c r="V9" s="7">
        <v>0</v>
      </c>
      <c r="W9" s="7">
        <v>0</v>
      </c>
      <c r="X9" s="7">
        <v>0</v>
      </c>
      <c r="Y9" s="7">
        <v>0</v>
      </c>
      <c r="Z9" s="7">
        <v>0</v>
      </c>
      <c r="AA9" s="7">
        <v>3</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5" t="s">
        <v>1344</v>
      </c>
      <c r="B10" s="25" t="s">
        <v>630</v>
      </c>
      <c r="C10" s="16" t="s">
        <v>351</v>
      </c>
      <c r="D10" s="25" t="str">
        <f>VLOOKUP(C10,'[1]Коды программ'!$A$2:$B$578,2,FALSE)</f>
        <v>Техническое обслуживание и ремонт автомобильного транспорта</v>
      </c>
      <c r="E10" s="6" t="s">
        <v>11</v>
      </c>
      <c r="F10" s="29"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5" t="s">
        <v>1344</v>
      </c>
      <c r="B11" s="25" t="s">
        <v>630</v>
      </c>
      <c r="C11" s="16" t="s">
        <v>351</v>
      </c>
      <c r="D11" s="25" t="str">
        <f>VLOOKUP(C11,'[1]Коды программ'!$A$2:$B$578,2,FALSE)</f>
        <v>Техническое обслуживание и ремонт автомобильного транспорта</v>
      </c>
      <c r="E11" s="6" t="s">
        <v>12</v>
      </c>
      <c r="F11" s="29"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4" t="str">
        <f t="shared" si="0"/>
        <v>проверка пройдена</v>
      </c>
    </row>
    <row r="12" spans="1:34" s="4" customFormat="1" ht="36.75" customHeight="1" x14ac:dyDescent="0.25">
      <c r="A12" s="25" t="s">
        <v>1344</v>
      </c>
      <c r="B12" s="25" t="s">
        <v>630</v>
      </c>
      <c r="C12" s="16" t="s">
        <v>351</v>
      </c>
      <c r="D12" s="25" t="str">
        <f>VLOOKUP(C12,'[1]Коды программ'!$A$2:$B$578,2,FALSE)</f>
        <v>Техническое обслуживание и ремонт автомобильного транспорта</v>
      </c>
      <c r="E12" s="6" t="s">
        <v>13</v>
      </c>
      <c r="F12" s="29"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4" t="str">
        <f t="shared" si="0"/>
        <v>проверка пройдена</v>
      </c>
    </row>
    <row r="13" spans="1:34" s="4" customFormat="1" ht="27" customHeight="1" x14ac:dyDescent="0.25">
      <c r="A13" s="25" t="s">
        <v>1344</v>
      </c>
      <c r="B13" s="25" t="s">
        <v>630</v>
      </c>
      <c r="C13" s="16" t="s">
        <v>351</v>
      </c>
      <c r="D13" s="25" t="str">
        <f>VLOOKUP(C13,'[1]Коды программ'!$A$2:$B$578,2,FALSE)</f>
        <v>Техническое обслуживание и ремонт автомобильного транспорта</v>
      </c>
      <c r="E13" s="6" t="s">
        <v>14</v>
      </c>
      <c r="F13" s="29"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4" t="str">
        <f t="shared" si="0"/>
        <v>проверка пройдена</v>
      </c>
    </row>
    <row r="14" spans="1:34" s="4" customFormat="1" ht="51.6" customHeight="1" x14ac:dyDescent="0.25">
      <c r="A14" s="25" t="s">
        <v>1344</v>
      </c>
      <c r="B14" s="25" t="s">
        <v>630</v>
      </c>
      <c r="C14" s="16" t="s">
        <v>503</v>
      </c>
      <c r="D14" s="25" t="str">
        <f>VLOOKUP(C14,'[1]Коды программ'!$A$2:$B$578,2,FALSE)</f>
        <v>Социальная работа</v>
      </c>
      <c r="E14" s="6" t="s">
        <v>10</v>
      </c>
      <c r="F14" s="27" t="s">
        <v>721</v>
      </c>
      <c r="G14" s="7">
        <v>20</v>
      </c>
      <c r="H14" s="7">
        <v>17</v>
      </c>
      <c r="I14" s="7">
        <v>16</v>
      </c>
      <c r="J14" s="7">
        <v>16</v>
      </c>
      <c r="K14" s="7">
        <v>0</v>
      </c>
      <c r="L14" s="7">
        <v>1</v>
      </c>
      <c r="M14" s="7">
        <v>1</v>
      </c>
      <c r="N14" s="7">
        <v>0</v>
      </c>
      <c r="O14" s="7">
        <v>0</v>
      </c>
      <c r="P14" s="7">
        <v>1</v>
      </c>
      <c r="Q14" s="7">
        <v>0</v>
      </c>
      <c r="R14" s="7">
        <v>0</v>
      </c>
      <c r="S14" s="7">
        <v>0</v>
      </c>
      <c r="T14" s="7">
        <v>0</v>
      </c>
      <c r="U14" s="7">
        <v>0</v>
      </c>
      <c r="V14" s="7">
        <v>0</v>
      </c>
      <c r="W14" s="7">
        <v>0</v>
      </c>
      <c r="X14" s="7">
        <v>0</v>
      </c>
      <c r="Y14" s="7">
        <v>0</v>
      </c>
      <c r="Z14" s="7">
        <v>0</v>
      </c>
      <c r="AA14" s="7">
        <v>0</v>
      </c>
      <c r="AB14" s="7">
        <v>0</v>
      </c>
      <c r="AC14" s="7">
        <v>0</v>
      </c>
      <c r="AD14" s="7">
        <v>0</v>
      </c>
      <c r="AE14" s="7">
        <v>0</v>
      </c>
      <c r="AF14" s="7">
        <v>0</v>
      </c>
      <c r="AG14" s="7"/>
      <c r="AH14" s="28" t="str">
        <f t="shared" ref="AH14:AH1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5" t="s">
        <v>1344</v>
      </c>
      <c r="B15" s="25" t="s">
        <v>630</v>
      </c>
      <c r="C15" s="16" t="s">
        <v>503</v>
      </c>
      <c r="D15" s="25" t="str">
        <f>VLOOKUP(C15,'[1]Коды программ'!$A$2:$B$578,2,FALSE)</f>
        <v>Социальная работа</v>
      </c>
      <c r="E15" s="6" t="s">
        <v>11</v>
      </c>
      <c r="F15" s="29"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c r="AH15" s="28" t="str">
        <f t="shared" si="1"/>
        <v>проверка пройдена</v>
      </c>
    </row>
    <row r="16" spans="1:34" ht="31.5" x14ac:dyDescent="0.3">
      <c r="A16" s="25" t="s">
        <v>1344</v>
      </c>
      <c r="B16" s="25" t="s">
        <v>630</v>
      </c>
      <c r="C16" s="16" t="s">
        <v>503</v>
      </c>
      <c r="D16" s="25" t="str">
        <f>VLOOKUP(C16,'[1]Коды программ'!$A$2:$B$578,2,FALSE)</f>
        <v>Социальная работа</v>
      </c>
      <c r="E16" s="6" t="s">
        <v>12</v>
      </c>
      <c r="F16" s="29"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c r="AH16" s="28" t="str">
        <f t="shared" si="1"/>
        <v>проверка пройдена</v>
      </c>
    </row>
    <row r="17" spans="1:34" ht="31.5" x14ac:dyDescent="0.3">
      <c r="A17" s="25" t="s">
        <v>1344</v>
      </c>
      <c r="B17" s="25" t="s">
        <v>630</v>
      </c>
      <c r="C17" s="16" t="s">
        <v>503</v>
      </c>
      <c r="D17" s="25" t="str">
        <f>VLOOKUP(C17,'[1]Коды программ'!$A$2:$B$578,2,FALSE)</f>
        <v>Социальная работа</v>
      </c>
      <c r="E17" s="6" t="s">
        <v>13</v>
      </c>
      <c r="F17" s="29"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c r="AH17" s="28" t="str">
        <f t="shared" si="1"/>
        <v>проверка пройдена</v>
      </c>
    </row>
    <row r="18" spans="1:34" ht="31.5" x14ac:dyDescent="0.3">
      <c r="A18" s="25" t="s">
        <v>1344</v>
      </c>
      <c r="B18" s="25" t="s">
        <v>630</v>
      </c>
      <c r="C18" s="16" t="s">
        <v>503</v>
      </c>
      <c r="D18" s="25" t="str">
        <f>VLOOKUP(C18,'[1]Коды программ'!$A$2:$B$578,2,FALSE)</f>
        <v>Социальная работа</v>
      </c>
      <c r="E18" s="6" t="s">
        <v>14</v>
      </c>
      <c r="F18" s="29"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c r="AH18" s="28" t="str">
        <f t="shared" si="1"/>
        <v>проверка пройдена</v>
      </c>
    </row>
    <row r="19" spans="1:34" ht="66" customHeight="1" x14ac:dyDescent="0.3">
      <c r="E19" s="2" t="s">
        <v>1343</v>
      </c>
      <c r="G19" s="7">
        <f t="shared" ref="G19:AF19" si="2">G9+G14</f>
        <v>41</v>
      </c>
      <c r="H19" s="7">
        <f t="shared" si="2"/>
        <v>26</v>
      </c>
      <c r="I19" s="7">
        <f t="shared" si="2"/>
        <v>19</v>
      </c>
      <c r="J19" s="7">
        <f t="shared" si="2"/>
        <v>16</v>
      </c>
      <c r="K19" s="7">
        <f t="shared" si="2"/>
        <v>0</v>
      </c>
      <c r="L19" s="7">
        <f t="shared" si="2"/>
        <v>1</v>
      </c>
      <c r="M19" s="7">
        <f t="shared" si="2"/>
        <v>1</v>
      </c>
      <c r="N19" s="7">
        <f t="shared" si="2"/>
        <v>1</v>
      </c>
      <c r="O19" s="7">
        <f t="shared" si="2"/>
        <v>3</v>
      </c>
      <c r="P19" s="7">
        <f t="shared" si="2"/>
        <v>1</v>
      </c>
      <c r="Q19" s="7">
        <f t="shared" si="2"/>
        <v>3</v>
      </c>
      <c r="R19" s="7">
        <f t="shared" si="2"/>
        <v>0</v>
      </c>
      <c r="S19" s="7">
        <f t="shared" si="2"/>
        <v>0</v>
      </c>
      <c r="T19" s="7">
        <f t="shared" si="2"/>
        <v>0</v>
      </c>
      <c r="U19" s="7">
        <f t="shared" si="2"/>
        <v>2</v>
      </c>
      <c r="V19" s="7">
        <f t="shared" si="2"/>
        <v>0</v>
      </c>
      <c r="W19" s="7">
        <f t="shared" si="2"/>
        <v>0</v>
      </c>
      <c r="X19" s="7">
        <f t="shared" si="2"/>
        <v>0</v>
      </c>
      <c r="Y19" s="7">
        <f t="shared" si="2"/>
        <v>0</v>
      </c>
      <c r="Z19" s="7">
        <f t="shared" si="2"/>
        <v>0</v>
      </c>
      <c r="AA19" s="7">
        <f t="shared" si="2"/>
        <v>3</v>
      </c>
      <c r="AB19" s="7">
        <f t="shared" si="2"/>
        <v>0</v>
      </c>
      <c r="AC19" s="7">
        <f t="shared" si="2"/>
        <v>0</v>
      </c>
      <c r="AD19" s="7">
        <f t="shared" si="2"/>
        <v>0</v>
      </c>
      <c r="AE19" s="7">
        <f t="shared" si="2"/>
        <v>0</v>
      </c>
      <c r="AF19" s="7">
        <f t="shared" si="2"/>
        <v>0</v>
      </c>
    </row>
    <row r="21" spans="1:34" x14ac:dyDescent="0.3">
      <c r="A21" s="50" t="s">
        <v>725</v>
      </c>
      <c r="B21" s="50"/>
      <c r="C21" s="50"/>
      <c r="D21" s="50"/>
      <c r="E21" s="50"/>
      <c r="F21" s="50"/>
      <c r="G21" s="22"/>
      <c r="H21" s="22"/>
      <c r="I21" s="22"/>
      <c r="J21" s="22"/>
      <c r="K21" s="22"/>
      <c r="L21" s="22"/>
      <c r="M21" s="22"/>
      <c r="N21" s="22"/>
      <c r="O21" s="22"/>
      <c r="P21" s="22"/>
      <c r="Q21" s="22"/>
      <c r="R21" s="22"/>
      <c r="S21" s="22"/>
      <c r="T21" s="22"/>
      <c r="U21" s="22"/>
      <c r="V21" s="22"/>
      <c r="W21" s="12"/>
      <c r="X21" s="12"/>
      <c r="Y21" s="12"/>
      <c r="Z21" s="12"/>
      <c r="AA21" s="12"/>
      <c r="AB21" s="12"/>
      <c r="AC21" s="12"/>
      <c r="AD21" s="12"/>
      <c r="AE21" s="12"/>
      <c r="AF21" s="12"/>
      <c r="AG21" s="5"/>
    </row>
    <row r="23" spans="1:34" x14ac:dyDescent="0.3">
      <c r="A23" s="46" t="s">
        <v>1329</v>
      </c>
      <c r="B23" s="47"/>
      <c r="C23" s="47"/>
      <c r="D23" s="48"/>
    </row>
    <row r="24" spans="1:34" ht="40.5" x14ac:dyDescent="0.3">
      <c r="A24" s="20" t="s">
        <v>1319</v>
      </c>
      <c r="B24" s="20" t="s">
        <v>1320</v>
      </c>
      <c r="C24" s="20" t="s">
        <v>1321</v>
      </c>
      <c r="D24" s="20" t="s">
        <v>1322</v>
      </c>
      <c r="K24" s="13"/>
    </row>
    <row r="25" spans="1:34" ht="56.25" x14ac:dyDescent="0.3">
      <c r="A25" s="21" t="s">
        <v>1345</v>
      </c>
      <c r="B25" s="21" t="s">
        <v>1346</v>
      </c>
      <c r="C25" s="30" t="s">
        <v>1347</v>
      </c>
      <c r="D25" s="21">
        <v>89524691547</v>
      </c>
    </row>
    <row r="43" ht="64.5" customHeight="1" x14ac:dyDescent="0.3"/>
    <row r="44" ht="58.5" customHeight="1" x14ac:dyDescent="0.3"/>
    <row r="45" ht="65.25" customHeight="1" x14ac:dyDescent="0.3"/>
    <row r="47" ht="36" customHeight="1" x14ac:dyDescent="0.3"/>
  </sheetData>
  <mergeCells count="18">
    <mergeCell ref="A23:D23"/>
    <mergeCell ref="AH5:AH7"/>
    <mergeCell ref="A21:F21"/>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4" type="noConversion"/>
  <hyperlinks>
    <hyperlink ref="C25" r:id="rId1"/>
  </hyperlinks>
  <pageMargins left="0.23622047244094491" right="0.23622047244094491" top="0.74803149606299213" bottom="0.74803149606299213" header="0.31496062992125984" footer="0.31496062992125984"/>
  <pageSetup paperSize="9" scale="1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2022-12-29T12:03:32Z</dcterms:modified>
</cp:coreProperties>
</file>